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2025援彝" sheetId="1" r:id="rId1"/>
  </sheets>
  <definedNames>
    <definedName name="_xlnm.Print_Titles" localSheetId="0">'2025援彝'!$4:$5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<sst xmlns="http://schemas.openxmlformats.org/spreadsheetml/2006/main" count="115" uniqueCount="96">
  <si>
    <t>附件：</t>
  </si>
  <si>
    <t>峨边彝族自治县2025年市中区援彝项目资金计划表</t>
  </si>
  <si>
    <t xml:space="preserve">                                                                                                                                单位：万元</t>
  </si>
  <si>
    <t>序号</t>
  </si>
  <si>
    <t>类别</t>
  </si>
  <si>
    <t>项目名称</t>
  </si>
  <si>
    <t>建设内容及规模</t>
  </si>
  <si>
    <t>建设年限</t>
  </si>
  <si>
    <t>建设地点</t>
  </si>
  <si>
    <t>总投资</t>
  </si>
  <si>
    <t>其中</t>
  </si>
  <si>
    <t xml:space="preserve">主管部门 </t>
  </si>
  <si>
    <t>责任单位</t>
  </si>
  <si>
    <t>备注</t>
  </si>
  <si>
    <t>上年结余</t>
  </si>
  <si>
    <r>
      <rPr>
        <b/>
        <sz val="10"/>
        <rFont val="Times New Roman"/>
        <charset val="134"/>
      </rPr>
      <t>2025</t>
    </r>
    <r>
      <rPr>
        <b/>
        <sz val="10"/>
        <rFont val="宋体"/>
        <charset val="134"/>
      </rPr>
      <t>年拟安排帮扶资金</t>
    </r>
  </si>
  <si>
    <t>合计</t>
  </si>
  <si>
    <t>一</t>
  </si>
  <si>
    <t>产业合作</t>
  </si>
  <si>
    <t>五渡镇新茶村产业提升项目</t>
  </si>
  <si>
    <t>五渡镇林竹产业路建设。</t>
  </si>
  <si>
    <t>五渡镇</t>
  </si>
  <si>
    <t>峨边林业局</t>
  </si>
  <si>
    <t>五渡镇人民政府</t>
  </si>
  <si>
    <t>平等乡林业林竹生产服务道路建设项目</t>
  </si>
  <si>
    <t>新建观慈村一组至毛季山至杉树弯沟共8公里产业路</t>
  </si>
  <si>
    <t>平等乡</t>
  </si>
  <si>
    <t>平等乡人民政府</t>
  </si>
  <si>
    <t>建议推广以工代赈</t>
  </si>
  <si>
    <t>宜坪枇杷分选包装初加工建设项目</t>
  </si>
  <si>
    <t>盘活宜坪村集体资产，建设1条枇杷自动分选线，配套完善糖分检测、精准筛选等功能，新建一条枇杷等果类果袋、果套生产线。</t>
  </si>
  <si>
    <t>宜坪乡</t>
  </si>
  <si>
    <t>峨边农业农村局</t>
  </si>
  <si>
    <t>宜坪乡人民政府</t>
  </si>
  <si>
    <t>二</t>
  </si>
  <si>
    <t>劳务协作</t>
  </si>
  <si>
    <t>就业帮扶项目</t>
  </si>
  <si>
    <t>1.转移峨边劳动力到县域外实现就业40名以上。
2.对峨边农村劳动力进行就业技能培训50名以上。
3.到峨边组织开展送岗下乡2场以上。</t>
  </si>
  <si>
    <t>峨边</t>
  </si>
  <si>
    <t>峨边、市中区人社局</t>
  </si>
  <si>
    <t>三</t>
  </si>
  <si>
    <t>人才培育</t>
  </si>
  <si>
    <t>干部人才顶岗锻炼项目</t>
  </si>
  <si>
    <t>选派峨边干部人才到市中区顶岗锻炼或短期培训20人次以上。</t>
  </si>
  <si>
    <t>市中区</t>
  </si>
  <si>
    <t>峨边、 市中区组织部</t>
  </si>
  <si>
    <t>峨边-市中区干部培育提能项目</t>
  </si>
  <si>
    <t>对峨边党政干部开展培训50人次以上。</t>
  </si>
  <si>
    <t>组团式帮扶（教育）项目</t>
  </si>
  <si>
    <t>用于开展体育、声乐等艺体学生共同培养和研究探讨，指导学生参加各类比赛。</t>
  </si>
  <si>
    <t>峨边教育局</t>
  </si>
  <si>
    <t>峨边中学</t>
  </si>
  <si>
    <t>组团式帮扶（医疗）项目</t>
  </si>
  <si>
    <t>用于开展基层村卫生室的共建等，加强业务研讨和乡村巡回诊疗等活动。</t>
  </si>
  <si>
    <t>峨边卫健局</t>
  </si>
  <si>
    <t>四</t>
  </si>
  <si>
    <t>片区任务</t>
  </si>
  <si>
    <t>消费帮扶</t>
  </si>
  <si>
    <t>“四季文旅”消费帮扶项目</t>
  </si>
  <si>
    <t>组织开展农副产品推广展销等</t>
  </si>
  <si>
    <t>峨边文广体旅局</t>
  </si>
  <si>
    <t>移风易俗</t>
  </si>
  <si>
    <t>参与移风易俗，改变彝区陋习补助项目</t>
  </si>
  <si>
    <t>参与移风易俗宣传、帮助彝区打造集中办理红白喜事场地及所需餐具，规范陋习。</t>
  </si>
  <si>
    <t>峨边民宗局</t>
  </si>
  <si>
    <t>五</t>
  </si>
  <si>
    <t>改善民生</t>
  </si>
  <si>
    <t>民生项目</t>
  </si>
  <si>
    <t>勒乌乡中心小学提升项目</t>
  </si>
  <si>
    <t>对勒乌乡中心小学基础设施进行升级改造，修补操场塑胶，购置饮水机、洗澡室设备、中央空调等设施设备。</t>
  </si>
  <si>
    <t>勒乌乡</t>
  </si>
  <si>
    <t>勒乌中心校</t>
  </si>
  <si>
    <t>九年一贯制建设学校建设项目</t>
  </si>
  <si>
    <t>与东西协作共同参与建设1所九年一贯制学校，并配套相关设施。</t>
  </si>
  <si>
    <t>峨边住建局、峨边教育局</t>
  </si>
  <si>
    <t>县城投公司</t>
  </si>
  <si>
    <t>县中医医院能力提升</t>
  </si>
  <si>
    <t>提升县中医院住院部移动医护服务能力，完成峨边中医医院内科、康复、外科共3个病区的移动医护软硬件建设。</t>
  </si>
  <si>
    <t>峨边中医医院</t>
  </si>
  <si>
    <t>县中医院</t>
  </si>
  <si>
    <t>县人民医院特色专科建设项目</t>
  </si>
  <si>
    <t>建设县域内影像中心、检验中心、心电中心，配备相关的设施设备。</t>
  </si>
  <si>
    <t>峨边人民医院</t>
  </si>
  <si>
    <t>县人民医院</t>
  </si>
  <si>
    <t>六</t>
  </si>
  <si>
    <t>补齐基础短板及拓展基层治理</t>
  </si>
  <si>
    <t>饮水项目</t>
  </si>
  <si>
    <t>新场乡城乡水网一体化建设项目</t>
  </si>
  <si>
    <t>改造配套管网改造20公里、增设一体化净化设备，对新场乡水源点进行升级改造。</t>
  </si>
  <si>
    <t>新场乡</t>
  </si>
  <si>
    <t>峨边水务局</t>
  </si>
  <si>
    <t>新场乡人民政府</t>
  </si>
  <si>
    <t>农村危房改造</t>
  </si>
  <si>
    <t>农村危房改造项目</t>
  </si>
  <si>
    <t>参与峨边农村危房改造。</t>
  </si>
  <si>
    <t>峨边住建局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</si>
</sst>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仿宋"/>
      <charset val="134"/>
    </font>
    <font>
      <b/>
      <sz val="10"/>
      <name val="仿宋_GB2312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1"/>
      <name val="宋体"/>
      <charset val="134"/>
      <scheme val="minor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7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8"/>
  <sheetViews>
    <sheetView tabSelected="1" view="pageBreakPreview" zoomScaleNormal="100" topLeftCell="C1" workbookViewId="0">
      <selection activeCell="D6" sqref="D6"/>
    </sheetView>
  </sheetViews>
  <sheetFormatPr defaultColWidth="9" defaultRowHeight="13.5"/>
  <cols>
    <col min="1" max="1" width="8.10833333333333" style="4" customWidth="1"/>
    <col min="2" max="2" width="15.4416666666667" style="4" customWidth="1"/>
    <col min="3" max="3" width="28.4416666666667" style="4" customWidth="1"/>
    <col min="4" max="4" width="43.1083333333333" style="4" customWidth="1"/>
    <col min="5" max="5" width="10" style="4" customWidth="1"/>
    <col min="6" max="6" width="14.5583333333333" style="4" customWidth="1"/>
    <col min="7" max="7" width="8.775" style="4" customWidth="1"/>
    <col min="8" max="8" width="9.25" style="4" customWidth="1"/>
    <col min="9" max="10" width="12.75" style="4" customWidth="1"/>
    <col min="11" max="11" width="15.775" style="4" customWidth="1"/>
    <col min="12" max="12" width="8.89166666666667" style="4" customWidth="1"/>
    <col min="13" max="16384" width="9" style="4"/>
  </cols>
  <sheetData>
    <row r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61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21" customHeight="1" spans="1:2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36"/>
      <c r="N3" s="36"/>
      <c r="O3" s="36"/>
      <c r="P3" s="36"/>
      <c r="Q3" s="36"/>
      <c r="R3" s="36"/>
      <c r="S3" s="36"/>
      <c r="T3" s="36"/>
      <c r="U3" s="36"/>
    </row>
    <row r="4" ht="35" customHeight="1" spans="1:12">
      <c r="A4" s="8" t="s">
        <v>3</v>
      </c>
      <c r="B4" s="8" t="s">
        <v>4</v>
      </c>
      <c r="C4" s="8" t="s">
        <v>5</v>
      </c>
      <c r="D4" s="9" t="s">
        <v>6</v>
      </c>
      <c r="E4" s="9" t="s">
        <v>7</v>
      </c>
      <c r="F4" s="10" t="s">
        <v>8</v>
      </c>
      <c r="G4" s="8" t="s">
        <v>9</v>
      </c>
      <c r="H4" s="8" t="s">
        <v>10</v>
      </c>
      <c r="I4" s="8"/>
      <c r="J4" s="8" t="s">
        <v>11</v>
      </c>
      <c r="K4" s="10" t="s">
        <v>12</v>
      </c>
      <c r="L4" s="37" t="s">
        <v>13</v>
      </c>
    </row>
    <row r="5" ht="35" customHeight="1" spans="1:12">
      <c r="A5" s="8"/>
      <c r="B5" s="8"/>
      <c r="C5" s="8"/>
      <c r="D5" s="9"/>
      <c r="E5" s="9"/>
      <c r="F5" s="11"/>
      <c r="G5" s="8"/>
      <c r="H5" s="8" t="s">
        <v>14</v>
      </c>
      <c r="I5" s="38" t="s">
        <v>15</v>
      </c>
      <c r="J5" s="8"/>
      <c r="K5" s="11"/>
      <c r="L5" s="39"/>
    </row>
    <row r="6" ht="35" customHeight="1" spans="1:12">
      <c r="A6" s="12" t="s">
        <v>16</v>
      </c>
      <c r="B6" s="13"/>
      <c r="C6" s="12"/>
      <c r="D6" s="14"/>
      <c r="E6" s="15"/>
      <c r="F6" s="8"/>
      <c r="G6" s="12">
        <f>G7+G11+G13+G18+G21+G26</f>
        <v>26425</v>
      </c>
      <c r="H6" s="12">
        <f>H7+H11+H13+H18+H21+H26</f>
        <v>16</v>
      </c>
      <c r="I6" s="12">
        <f>I7+I11+I13+I18+I21+I26</f>
        <v>750</v>
      </c>
      <c r="J6" s="8"/>
      <c r="K6" s="8"/>
      <c r="L6" s="13"/>
    </row>
    <row r="7" ht="35" customHeight="1" spans="1:12">
      <c r="A7" s="16" t="s">
        <v>17</v>
      </c>
      <c r="B7" s="16" t="s">
        <v>18</v>
      </c>
      <c r="C7" s="17"/>
      <c r="D7" s="18"/>
      <c r="E7" s="18"/>
      <c r="F7" s="17"/>
      <c r="G7" s="17">
        <f>G8+G10</f>
        <v>810</v>
      </c>
      <c r="H7" s="17"/>
      <c r="I7" s="17">
        <f>SUM(I8:I10)</f>
        <v>378</v>
      </c>
      <c r="J7" s="17"/>
      <c r="K7" s="17"/>
      <c r="L7" s="40"/>
    </row>
    <row r="8" ht="35" customHeight="1" spans="1:12">
      <c r="A8" s="19">
        <v>1</v>
      </c>
      <c r="B8" s="20" t="s">
        <v>18</v>
      </c>
      <c r="C8" s="18" t="s">
        <v>19</v>
      </c>
      <c r="D8" s="18" t="s">
        <v>20</v>
      </c>
      <c r="E8" s="21">
        <v>2025</v>
      </c>
      <c r="F8" s="18" t="s">
        <v>21</v>
      </c>
      <c r="G8" s="18">
        <v>660</v>
      </c>
      <c r="H8" s="18"/>
      <c r="I8" s="33">
        <v>66</v>
      </c>
      <c r="J8" s="41" t="s">
        <v>22</v>
      </c>
      <c r="K8" s="41" t="s">
        <v>23</v>
      </c>
      <c r="L8" s="42"/>
    </row>
    <row r="9" ht="35" customHeight="1" spans="1:12">
      <c r="A9" s="19">
        <v>2</v>
      </c>
      <c r="B9" s="22"/>
      <c r="C9" s="18" t="s">
        <v>24</v>
      </c>
      <c r="D9" s="18" t="s">
        <v>25</v>
      </c>
      <c r="E9" s="23"/>
      <c r="F9" s="18" t="s">
        <v>26</v>
      </c>
      <c r="G9" s="18">
        <v>400</v>
      </c>
      <c r="H9" s="18"/>
      <c r="I9" s="33">
        <v>212</v>
      </c>
      <c r="J9" s="41" t="s">
        <v>22</v>
      </c>
      <c r="K9" s="41" t="s">
        <v>27</v>
      </c>
      <c r="L9" s="33" t="s">
        <v>28</v>
      </c>
    </row>
    <row r="10" ht="45" customHeight="1" spans="1:12">
      <c r="A10" s="19">
        <v>3</v>
      </c>
      <c r="B10" s="17"/>
      <c r="C10" s="18" t="s">
        <v>29</v>
      </c>
      <c r="D10" s="18" t="s">
        <v>30</v>
      </c>
      <c r="E10" s="23"/>
      <c r="F10" s="18" t="s">
        <v>31</v>
      </c>
      <c r="G10" s="18">
        <v>150</v>
      </c>
      <c r="H10" s="18"/>
      <c r="I10" s="33">
        <v>100</v>
      </c>
      <c r="J10" s="41" t="s">
        <v>32</v>
      </c>
      <c r="K10" s="41" t="s">
        <v>33</v>
      </c>
      <c r="L10" s="42"/>
    </row>
    <row r="11" ht="35" customHeight="1" spans="1:12">
      <c r="A11" s="24" t="s">
        <v>34</v>
      </c>
      <c r="B11" s="24" t="s">
        <v>35</v>
      </c>
      <c r="C11" s="21"/>
      <c r="D11" s="21"/>
      <c r="E11" s="21"/>
      <c r="F11" s="21"/>
      <c r="G11" s="25">
        <v>22</v>
      </c>
      <c r="H11" s="25"/>
      <c r="I11" s="25">
        <v>22</v>
      </c>
      <c r="J11" s="20"/>
      <c r="K11" s="20"/>
      <c r="L11" s="43"/>
    </row>
    <row r="12" s="2" customFormat="1" ht="45" customHeight="1" spans="1:12">
      <c r="A12" s="26">
        <v>1</v>
      </c>
      <c r="B12" s="26" t="s">
        <v>35</v>
      </c>
      <c r="C12" s="26" t="s">
        <v>36</v>
      </c>
      <c r="D12" s="26" t="s">
        <v>37</v>
      </c>
      <c r="E12" s="26">
        <v>2025</v>
      </c>
      <c r="F12" s="26" t="s">
        <v>38</v>
      </c>
      <c r="G12" s="19">
        <v>22</v>
      </c>
      <c r="H12" s="26"/>
      <c r="I12" s="19">
        <v>22</v>
      </c>
      <c r="J12" s="26" t="s">
        <v>39</v>
      </c>
      <c r="K12" s="26" t="s">
        <v>39</v>
      </c>
      <c r="L12" s="26"/>
    </row>
    <row r="13" ht="35" customHeight="1" spans="1:12">
      <c r="A13" s="24" t="s">
        <v>40</v>
      </c>
      <c r="B13" s="24" t="s">
        <v>41</v>
      </c>
      <c r="C13" s="21"/>
      <c r="D13" s="21"/>
      <c r="E13" s="21"/>
      <c r="F13" s="21"/>
      <c r="G13" s="25">
        <f>G14+G16+G17</f>
        <v>50</v>
      </c>
      <c r="H13" s="25"/>
      <c r="I13" s="25">
        <f>I14+I16+I17</f>
        <v>50</v>
      </c>
      <c r="J13" s="33"/>
      <c r="K13" s="33"/>
      <c r="L13" s="35"/>
    </row>
    <row r="14" s="3" customFormat="1" ht="31" customHeight="1" spans="1:12">
      <c r="A14" s="19">
        <v>1</v>
      </c>
      <c r="B14" s="26" t="s">
        <v>41</v>
      </c>
      <c r="C14" s="19" t="s">
        <v>42</v>
      </c>
      <c r="D14" s="19" t="s">
        <v>43</v>
      </c>
      <c r="E14" s="26">
        <v>2025</v>
      </c>
      <c r="F14" s="19" t="s">
        <v>44</v>
      </c>
      <c r="G14" s="19">
        <v>10</v>
      </c>
      <c r="H14" s="26"/>
      <c r="I14" s="26">
        <v>10</v>
      </c>
      <c r="J14" s="44" t="s">
        <v>45</v>
      </c>
      <c r="K14" s="44" t="s">
        <v>45</v>
      </c>
      <c r="L14" s="45"/>
    </row>
    <row r="15" s="3" customFormat="1" ht="28" customHeight="1" spans="1:12">
      <c r="A15" s="19">
        <v>2</v>
      </c>
      <c r="B15" s="27"/>
      <c r="C15" s="19" t="s">
        <v>46</v>
      </c>
      <c r="D15" s="19" t="s">
        <v>47</v>
      </c>
      <c r="E15" s="27"/>
      <c r="F15" s="19"/>
      <c r="G15" s="19"/>
      <c r="H15" s="27"/>
      <c r="I15" s="27"/>
      <c r="J15" s="46"/>
      <c r="K15" s="46"/>
      <c r="L15" s="47"/>
    </row>
    <row r="16" s="3" customFormat="1" ht="35" customHeight="1" spans="1:12">
      <c r="A16" s="19">
        <v>3</v>
      </c>
      <c r="B16" s="27"/>
      <c r="C16" s="19" t="s">
        <v>48</v>
      </c>
      <c r="D16" s="19" t="s">
        <v>49</v>
      </c>
      <c r="E16" s="27"/>
      <c r="F16" s="19"/>
      <c r="G16" s="19">
        <v>20</v>
      </c>
      <c r="H16" s="26"/>
      <c r="I16" s="26">
        <v>20</v>
      </c>
      <c r="J16" s="48" t="s">
        <v>50</v>
      </c>
      <c r="K16" s="48" t="s">
        <v>51</v>
      </c>
      <c r="L16" s="47"/>
    </row>
    <row r="17" s="3" customFormat="1" ht="35" customHeight="1" spans="1:12">
      <c r="A17" s="19">
        <v>4</v>
      </c>
      <c r="B17" s="28"/>
      <c r="C17" s="19" t="s">
        <v>52</v>
      </c>
      <c r="D17" s="19" t="s">
        <v>53</v>
      </c>
      <c r="E17" s="28"/>
      <c r="F17" s="19"/>
      <c r="G17" s="19">
        <v>20</v>
      </c>
      <c r="H17" s="19"/>
      <c r="I17" s="19">
        <v>20</v>
      </c>
      <c r="J17" s="19" t="s">
        <v>54</v>
      </c>
      <c r="K17" s="19" t="s">
        <v>54</v>
      </c>
      <c r="L17" s="47"/>
    </row>
    <row r="18" ht="35" customHeight="1" spans="1:12">
      <c r="A18" s="17" t="s">
        <v>55</v>
      </c>
      <c r="B18" s="29" t="s">
        <v>56</v>
      </c>
      <c r="C18" s="17"/>
      <c r="D18" s="17"/>
      <c r="E18" s="17"/>
      <c r="F18" s="17"/>
      <c r="G18" s="30">
        <f>G19+G20</f>
        <v>18</v>
      </c>
      <c r="H18" s="31"/>
      <c r="I18" s="31">
        <f>I19+I20</f>
        <v>18</v>
      </c>
      <c r="J18" s="33"/>
      <c r="K18" s="33"/>
      <c r="L18" s="49"/>
    </row>
    <row r="19" s="3" customFormat="1" ht="35" customHeight="1" spans="1:12">
      <c r="A19" s="19">
        <v>1</v>
      </c>
      <c r="B19" s="19" t="s">
        <v>57</v>
      </c>
      <c r="C19" s="19" t="s">
        <v>58</v>
      </c>
      <c r="D19" s="19" t="s">
        <v>59</v>
      </c>
      <c r="E19" s="19">
        <v>2025</v>
      </c>
      <c r="F19" s="19" t="s">
        <v>38</v>
      </c>
      <c r="G19" s="19">
        <v>15</v>
      </c>
      <c r="H19" s="19"/>
      <c r="I19" s="19">
        <v>15</v>
      </c>
      <c r="J19" s="19" t="s">
        <v>60</v>
      </c>
      <c r="K19" s="19" t="s">
        <v>60</v>
      </c>
      <c r="L19" s="19"/>
    </row>
    <row r="20" s="3" customFormat="1" ht="35" customHeight="1" spans="1:12">
      <c r="A20" s="19">
        <v>2</v>
      </c>
      <c r="B20" s="19" t="s">
        <v>61</v>
      </c>
      <c r="C20" s="19" t="s">
        <v>62</v>
      </c>
      <c r="D20" s="19" t="s">
        <v>63</v>
      </c>
      <c r="E20" s="19"/>
      <c r="F20" s="19"/>
      <c r="G20" s="19">
        <v>3</v>
      </c>
      <c r="H20" s="19"/>
      <c r="I20" s="19">
        <v>3</v>
      </c>
      <c r="J20" s="19" t="s">
        <v>64</v>
      </c>
      <c r="K20" s="19" t="s">
        <v>64</v>
      </c>
      <c r="L20" s="50"/>
    </row>
    <row r="21" ht="35" customHeight="1" spans="1:12">
      <c r="A21" s="31" t="s">
        <v>65</v>
      </c>
      <c r="B21" s="31" t="s">
        <v>66</v>
      </c>
      <c r="C21" s="18"/>
      <c r="D21" s="18"/>
      <c r="E21" s="18"/>
      <c r="F21" s="18"/>
      <c r="G21" s="32">
        <f>SUM(G22:G25)</f>
        <v>25167</v>
      </c>
      <c r="H21" s="32">
        <f>SUM(H22:H25)</f>
        <v>0</v>
      </c>
      <c r="I21" s="32">
        <f>SUM(I22:I25)</f>
        <v>220</v>
      </c>
      <c r="J21" s="33"/>
      <c r="K21" s="33"/>
      <c r="L21" s="42"/>
    </row>
    <row r="22" ht="35" customHeight="1" spans="1:12">
      <c r="A22" s="33">
        <v>1</v>
      </c>
      <c r="B22" s="33" t="s">
        <v>67</v>
      </c>
      <c r="C22" s="18" t="s">
        <v>68</v>
      </c>
      <c r="D22" s="18" t="s">
        <v>69</v>
      </c>
      <c r="E22" s="21">
        <v>2025</v>
      </c>
      <c r="F22" s="18" t="s">
        <v>70</v>
      </c>
      <c r="G22" s="19">
        <v>40</v>
      </c>
      <c r="H22" s="19"/>
      <c r="I22" s="19">
        <v>40</v>
      </c>
      <c r="J22" s="33" t="s">
        <v>50</v>
      </c>
      <c r="K22" s="33" t="s">
        <v>71</v>
      </c>
      <c r="L22" s="19"/>
    </row>
    <row r="23" s="4" customFormat="1" ht="35" customHeight="1" spans="1:12">
      <c r="A23" s="33">
        <v>2</v>
      </c>
      <c r="B23" s="33" t="s">
        <v>67</v>
      </c>
      <c r="C23" s="18" t="s">
        <v>72</v>
      </c>
      <c r="D23" s="18" t="s">
        <v>73</v>
      </c>
      <c r="E23" s="23"/>
      <c r="F23" s="18" t="s">
        <v>38</v>
      </c>
      <c r="G23" s="19">
        <v>24887</v>
      </c>
      <c r="H23" s="19"/>
      <c r="I23" s="19">
        <v>100</v>
      </c>
      <c r="J23" s="33" t="s">
        <v>74</v>
      </c>
      <c r="K23" s="33" t="s">
        <v>75</v>
      </c>
      <c r="L23" s="35"/>
    </row>
    <row r="24" s="4" customFormat="1" ht="35" customHeight="1" spans="1:12">
      <c r="A24" s="33">
        <v>3</v>
      </c>
      <c r="B24" s="33" t="s">
        <v>67</v>
      </c>
      <c r="C24" s="18" t="s">
        <v>76</v>
      </c>
      <c r="D24" s="18" t="s">
        <v>77</v>
      </c>
      <c r="E24" s="23"/>
      <c r="F24" s="18" t="s">
        <v>78</v>
      </c>
      <c r="G24" s="19">
        <v>150</v>
      </c>
      <c r="H24" s="19"/>
      <c r="I24" s="19">
        <v>40</v>
      </c>
      <c r="J24" s="19" t="s">
        <v>54</v>
      </c>
      <c r="K24" s="19" t="s">
        <v>79</v>
      </c>
      <c r="L24" s="35"/>
    </row>
    <row r="25" s="4" customFormat="1" ht="35" customHeight="1" spans="1:12">
      <c r="A25" s="33">
        <v>4</v>
      </c>
      <c r="B25" s="33" t="s">
        <v>67</v>
      </c>
      <c r="C25" s="18" t="s">
        <v>80</v>
      </c>
      <c r="D25" s="18" t="s">
        <v>81</v>
      </c>
      <c r="E25" s="34"/>
      <c r="F25" s="18" t="s">
        <v>82</v>
      </c>
      <c r="G25" s="19">
        <v>90</v>
      </c>
      <c r="H25" s="19"/>
      <c r="I25" s="19">
        <v>40</v>
      </c>
      <c r="J25" s="19" t="s">
        <v>54</v>
      </c>
      <c r="K25" s="33" t="s">
        <v>83</v>
      </c>
      <c r="L25" s="42"/>
    </row>
    <row r="26" ht="35" customHeight="1" spans="1:12">
      <c r="A26" s="31" t="s">
        <v>84</v>
      </c>
      <c r="B26" s="31" t="s">
        <v>85</v>
      </c>
      <c r="C26" s="18"/>
      <c r="D26" s="18"/>
      <c r="E26" s="18"/>
      <c r="F26" s="18"/>
      <c r="G26" s="32">
        <f>G28+G27</f>
        <v>358</v>
      </c>
      <c r="H26" s="32">
        <f>H28+H27</f>
        <v>16</v>
      </c>
      <c r="I26" s="32">
        <f>I28+I27</f>
        <v>62</v>
      </c>
      <c r="J26" s="33"/>
      <c r="K26" s="33"/>
      <c r="L26" s="42"/>
    </row>
    <row r="27" ht="35" customHeight="1" spans="1:12">
      <c r="A27" s="35">
        <v>1</v>
      </c>
      <c r="B27" s="33" t="s">
        <v>86</v>
      </c>
      <c r="C27" s="18" t="s">
        <v>87</v>
      </c>
      <c r="D27" s="18" t="s">
        <v>88</v>
      </c>
      <c r="E27" s="21">
        <v>2025</v>
      </c>
      <c r="F27" s="18" t="s">
        <v>89</v>
      </c>
      <c r="G27" s="33">
        <v>300</v>
      </c>
      <c r="H27" s="33"/>
      <c r="I27" s="33">
        <v>20</v>
      </c>
      <c r="J27" s="33" t="s">
        <v>90</v>
      </c>
      <c r="K27" s="33" t="s">
        <v>91</v>
      </c>
      <c r="L27" s="42"/>
    </row>
    <row r="28" ht="35" customHeight="1" spans="1:12">
      <c r="A28" s="35">
        <v>2</v>
      </c>
      <c r="B28" s="33" t="s">
        <v>92</v>
      </c>
      <c r="C28" s="18" t="s">
        <v>93</v>
      </c>
      <c r="D28" s="18" t="s">
        <v>94</v>
      </c>
      <c r="E28" s="34"/>
      <c r="F28" s="18" t="s">
        <v>38</v>
      </c>
      <c r="G28" s="33">
        <v>58</v>
      </c>
      <c r="H28" s="33">
        <v>16</v>
      </c>
      <c r="I28" s="33">
        <v>42</v>
      </c>
      <c r="J28" s="33" t="s">
        <v>95</v>
      </c>
      <c r="K28" s="33" t="s">
        <v>95</v>
      </c>
      <c r="L28" s="33"/>
    </row>
  </sheetData>
  <mergeCells count="27">
    <mergeCell ref="A2:L2"/>
    <mergeCell ref="A3:L3"/>
    <mergeCell ref="H4:I4"/>
    <mergeCell ref="A4:A5"/>
    <mergeCell ref="B4:B5"/>
    <mergeCell ref="B8:B10"/>
    <mergeCell ref="B14:B17"/>
    <mergeCell ref="C4:C5"/>
    <mergeCell ref="D4:D5"/>
    <mergeCell ref="E4:E5"/>
    <mergeCell ref="E8:E10"/>
    <mergeCell ref="E14:E17"/>
    <mergeCell ref="E19:E20"/>
    <mergeCell ref="E22:E25"/>
    <mergeCell ref="E27:E28"/>
    <mergeCell ref="F4:F5"/>
    <mergeCell ref="F14:F17"/>
    <mergeCell ref="F19:F20"/>
    <mergeCell ref="G4:G5"/>
    <mergeCell ref="G14:G15"/>
    <mergeCell ref="H14:H15"/>
    <mergeCell ref="I14:I15"/>
    <mergeCell ref="J4:J5"/>
    <mergeCell ref="J14:J15"/>
    <mergeCell ref="K4:K5"/>
    <mergeCell ref="K14:K15"/>
    <mergeCell ref="L4:L5"/>
  </mergeCells>
  <pageMargins left="0.590277777777778" right="0.393055555555556" top="1.10138888888889" bottom="1.29791666666667" header="0.511805555555556" footer="0.511805555555556"/>
  <pageSetup paperSize="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2025援彝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阿水</cp:lastModifiedBy>
  <dcterms:created xsi:type="dcterms:W3CDTF">2022-04-06T03:50:00Z</dcterms:created>
  <dcterms:modified xsi:type="dcterms:W3CDTF">2025-02-27T08:44:40Z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9C9466135AD74F6AAB6FF0CF1DEE8374_13</vt:lpwstr>
  </property>
</Properties>
</file>