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a8756">'[1]A01-1'!$A$5:$C$36</definedName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A08">'[4]A01-1'!$A$5:$C$36</definedName>
    <definedName name="_______________A01" localSheetId="0">#REF!</definedName>
    <definedName name="_______________A08" localSheetId="0">'[6]A01-1'!$A$5:$C$36</definedName>
    <definedName name="____1A01_" localSheetId="0">#REF!</definedName>
    <definedName name="____2A08_" localSheetId="0">'[7]A01-1'!$A$5:$C$36</definedName>
    <definedName name="____A01" localSheetId="0">#REF!</definedName>
    <definedName name="____A08" localSheetId="0">'[8]A01-1'!$A$5:$C$36</definedName>
    <definedName name="___1A01_" localSheetId="0">#REF!</definedName>
    <definedName name="___2A08_" localSheetId="0">'[6]A01-1'!$A$5:$C$36</definedName>
    <definedName name="___A01" localSheetId="0">#REF!</definedName>
    <definedName name="___A08" localSheetId="0">'[8]A01-1'!$A$5:$C$36</definedName>
    <definedName name="__1A01_" localSheetId="0">#REF!</definedName>
    <definedName name="__2A01_" localSheetId="0">#REF!</definedName>
    <definedName name="__2A08_" localSheetId="0">'[6]A01-1'!$A$5:$C$36</definedName>
    <definedName name="__4A08_" localSheetId="0">'[6]A01-1'!$A$5:$C$36</definedName>
    <definedName name="__A01" localSheetId="0">#REF!</definedName>
    <definedName name="__A08" localSheetId="0">'[6]A01-1'!$A$5:$C$36</definedName>
    <definedName name="_1A01_" localSheetId="0">#REF!</definedName>
    <definedName name="_2A01_" localSheetId="0">#REF!</definedName>
    <definedName name="_2A08_" localSheetId="0">'[9]A01-1'!$A$5:$C$36</definedName>
    <definedName name="_4A08_" localSheetId="0">'[6]A01-1'!$A$5:$C$36</definedName>
    <definedName name="_A01" localSheetId="0">#REF!</definedName>
    <definedName name="_A08" localSheetId="0">'[6]A01-1'!$A$5:$C$36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'1'!$A$1:$F$32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'[10]A01-1'!$A$5:$C$36</definedName>
    <definedName name="___________A01" localSheetId="0">#REF!</definedName>
    <definedName name="___________A08" localSheetId="0">'[10]A01-1'!$A$5:$C$36</definedName>
    <definedName name="__________A01" localSheetId="0">#REF!</definedName>
    <definedName name="__________A08" localSheetId="0">'[10]A01-1'!$A$5:$C$36</definedName>
    <definedName name="_________qyc1234" localSheetId="0">#REF!</definedName>
    <definedName name="________A08" localSheetId="0">'[10]A01-1'!$A$5:$C$36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'[11]A01-1'!$A$5:$C$36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'[14]A01-1'!$A$5:$C$36</definedName>
    <definedName name="______qyc1234" localSheetId="0">#REF!</definedName>
    <definedName name="分类" localSheetId="0">#REF!</definedName>
    <definedName name="行业" localSheetId="0">[12]Sheet1!$W$2:$W$9</definedName>
    <definedName name="市州" localSheetId="0">[12]Sheet1!$A$2:$U$2</definedName>
    <definedName name="形式" localSheetId="0">#REF!</definedName>
    <definedName name="性质" localSheetId="0">[13]Sheet2!$A$1:$A$4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'[15]A01-1'!$A$5:$C$36</definedName>
    <definedName name="____________qyc1234" localSheetId="0">#REF!</definedName>
    <definedName name="__________________A08">'[3]A01-1'!$A$5:$C$36</definedName>
    <definedName name="___________________A08">'[3]A01-1'!$A$5:$C$36</definedName>
    <definedName name="____________________A08">'[3]A01-1'!$A$5:$C$36</definedName>
    <definedName name="_____________________A08">'[5]A01-1'!$A$5:$C$36</definedName>
    <definedName name="______________________A08">'[3]A01-1'!$A$5:$C$36</definedName>
    <definedName name="_______________________A08">'[3]A01-1'!$A$5:$C$36</definedName>
    <definedName name="_________________A01" localSheetId="0">#REF!</definedName>
    <definedName name="_____________qyc1234" localSheetId="0">#REF!</definedName>
    <definedName name="__________________A01" localSheetId="0">#REF!</definedName>
    <definedName name="______________qyc1234" localSheetId="0">#REF!</definedName>
    <definedName name="___________________A01" localSheetId="0">#REF!</definedName>
    <definedName name="_______________qyc1234" localSheetId="0">#REF!</definedName>
    <definedName name="____________________A01" localSheetId="0">#REF!</definedName>
    <definedName name="________________qyc1234" localSheetId="0">#REF!</definedName>
    <definedName name="_____________________A01" localSheetId="0">#REF!</definedName>
    <definedName name="_________________qyc1234" localSheetId="0">#REF!</definedName>
    <definedName name="______________________A01" localSheetId="0">#REF!</definedName>
    <definedName name="__________________qyc1234" localSheetId="0">#REF!</definedName>
    <definedName name="_______________________A01" localSheetId="0">#REF!</definedName>
    <definedName name="___________________qyc1234" localSheetId="0">#REF!</definedName>
  </definedNames>
  <calcPr calcId="144525"/>
</workbook>
</file>

<file path=xl/sharedStrings.xml><?xml version="1.0" encoding="utf-8"?>
<sst xmlns="http://schemas.openxmlformats.org/spreadsheetml/2006/main" count="35">
  <si>
    <t>2021年峨边彝族自治县一般公共预算执行情况表</t>
  </si>
  <si>
    <t>单位：万元，%</t>
  </si>
  <si>
    <t>预算科目</t>
  </si>
  <si>
    <t>年初
预算数</t>
  </si>
  <si>
    <t>变动
预算数</t>
  </si>
  <si>
    <t>决算数</t>
  </si>
  <si>
    <t>为预算</t>
  </si>
  <si>
    <t>为上年
决算</t>
  </si>
  <si>
    <t>税收收入小计</t>
  </si>
  <si>
    <t>一、增值税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</si>
  <si>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</si>
  <si>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</si>
  <si>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</si>
  <si>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</si>
  <si>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</si>
  <si>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</si>
  <si>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</si>
  <si>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</si>
  <si>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</si>
  <si>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</si>
  <si>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</si>
  <si>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</si>
  <si>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</si>
  <si>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</si>
  <si>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</si>
  <si>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非税收入小计</t>
  </si>
  <si>
    <t>十七、专项收入</t>
  </si>
  <si>
    <t>十八、行政事业性收费收入</t>
  </si>
  <si>
    <t>十九、罚没收入</t>
  </si>
  <si>
    <t>二十、国有资本经营收入</t>
  </si>
  <si>
    <t>二十一、国有资源（资产）有偿使用收入</t>
  </si>
  <si>
    <t>二十二、捐赠收入</t>
  </si>
  <si>
    <t>二十三、政府住房基金收入</t>
  </si>
  <si>
    <t>二十四、其他收入</t>
  </si>
  <si>
    <t>一般公共预算收入合计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</si>
</sst>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_);[Red]\(0\)"/>
  </numFmts>
  <fonts count="30">
    <font>
      <sz val="12"/>
      <name val="宋体"/>
      <charset val="134"/>
    </font>
    <font>
      <b/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方正黑体简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2"/>
      <name val="仿宋_GB2312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6" fillId="23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5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0" fillId="0" borderId="0"/>
    <xf numFmtId="0" fontId="19" fillId="20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9" fillId="14" borderId="8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0" fillId="0" borderId="0"/>
    <xf numFmtId="0" fontId="25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0" borderId="0"/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</cellStyleXfs>
  <cellXfs count="35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0" fontId="2" fillId="0" borderId="0" xfId="55" applyFont="1" applyFill="1" applyAlignment="1">
      <alignment horizontal="center" vertical="center"/>
    </xf>
    <xf numFmtId="0" fontId="3" fillId="0" borderId="0" xfId="55" applyFont="1" applyFill="1" applyAlignment="1">
      <alignment horizontal="right" vertical="center"/>
    </xf>
    <xf numFmtId="0" fontId="4" fillId="0" borderId="0" xfId="55" applyFont="1" applyFill="1" applyAlignment="1">
      <alignment vertical="center"/>
    </xf>
    <xf numFmtId="0" fontId="5" fillId="0" borderId="0" xfId="55" applyFont="1" applyFill="1" applyAlignment="1">
      <alignment vertical="center"/>
    </xf>
    <xf numFmtId="0" fontId="5" fillId="0" borderId="0" xfId="38" applyFont="1" applyFill="1" applyAlignment="1"/>
    <xf numFmtId="0" fontId="5" fillId="0" borderId="0" xfId="55" applyFont="1" applyFill="1"/>
    <xf numFmtId="0" fontId="0" fillId="0" borderId="0" xfId="55" applyFont="1" applyFill="1"/>
    <xf numFmtId="0" fontId="6" fillId="0" borderId="0" xfId="23" applyFont="1" applyFill="1" applyAlignment="1">
      <alignment horizontal="left" vertical="center"/>
    </xf>
    <xf numFmtId="177" fontId="1" fillId="0" borderId="0" xfId="23" applyNumberFormat="1" applyFont="1" applyFill="1" applyAlignment="1">
      <alignment horizontal="left" vertical="center"/>
    </xf>
    <xf numFmtId="0" fontId="2" fillId="0" borderId="0" xfId="55" applyFont="1" applyFill="1" applyAlignment="1">
      <alignment horizontal="center" vertical="center" wrapText="1"/>
    </xf>
    <xf numFmtId="0" fontId="3" fillId="0" borderId="0" xfId="52" applyNumberFormat="1" applyFont="1" applyFill="1" applyAlignment="1" applyProtection="1">
      <alignment horizontal="right" vertical="center"/>
    </xf>
    <xf numFmtId="0" fontId="4" fillId="0" borderId="1" xfId="55" applyFont="1" applyFill="1" applyBorder="1" applyAlignment="1">
      <alignment horizontal="center" vertical="center"/>
    </xf>
    <xf numFmtId="176" fontId="7" fillId="0" borderId="1" xfId="23" applyNumberFormat="1" applyFont="1" applyFill="1" applyBorder="1" applyAlignment="1">
      <alignment horizontal="center" vertical="center" wrapText="1"/>
    </xf>
    <xf numFmtId="176" fontId="7" fillId="0" borderId="1" xfId="54" applyNumberFormat="1" applyFont="1" applyFill="1" applyBorder="1" applyAlignment="1">
      <alignment horizontal="center" vertical="center" wrapText="1"/>
    </xf>
    <xf numFmtId="176" fontId="7" fillId="0" borderId="1" xfId="53" applyNumberFormat="1" applyFont="1" applyFill="1" applyBorder="1" applyAlignment="1">
      <alignment horizontal="center" vertical="center" wrapText="1"/>
    </xf>
    <xf numFmtId="0" fontId="7" fillId="0" borderId="1" xfId="23" applyFont="1" applyFill="1" applyBorder="1" applyAlignment="1">
      <alignment horizontal="center" vertical="center" wrapText="1"/>
    </xf>
    <xf numFmtId="0" fontId="4" fillId="0" borderId="1" xfId="55" applyFont="1" applyFill="1" applyBorder="1" applyAlignment="1">
      <alignment vertical="center"/>
    </xf>
    <xf numFmtId="176" fontId="5" fillId="0" borderId="1" xfId="55" applyNumberFormat="1" applyFont="1" applyFill="1" applyBorder="1" applyAlignment="1">
      <alignment horizontal="right" vertical="center"/>
    </xf>
    <xf numFmtId="10" fontId="8" fillId="0" borderId="1" xfId="33" applyNumberFormat="1" applyFont="1" applyFill="1" applyBorder="1" applyAlignment="1">
      <alignment horizontal="right" vertical="center" wrapText="1"/>
    </xf>
    <xf numFmtId="0" fontId="5" fillId="0" borderId="1" xfId="54" applyFont="1" applyFill="1" applyBorder="1" applyAlignment="1">
      <alignment horizontal="left" vertical="center" indent="1"/>
    </xf>
    <xf numFmtId="176" fontId="8" fillId="0" borderId="1" xfId="23" applyNumberFormat="1" applyFont="1" applyFill="1" applyBorder="1" applyAlignment="1">
      <alignment horizontal="right" vertical="center" wrapText="1"/>
    </xf>
    <xf numFmtId="176" fontId="8" fillId="0" borderId="1" xfId="33" applyNumberFormat="1" applyFont="1" applyFill="1" applyBorder="1" applyAlignment="1">
      <alignment horizontal="right" vertical="center" wrapText="1"/>
    </xf>
    <xf numFmtId="176" fontId="5" fillId="0" borderId="1" xfId="54" applyNumberFormat="1" applyFont="1" applyFill="1" applyBorder="1" applyAlignment="1">
      <alignment horizontal="left" vertical="center" indent="1"/>
    </xf>
    <xf numFmtId="0" fontId="5" fillId="0" borderId="1" xfId="54" applyFont="1" applyFill="1" applyBorder="1" applyAlignment="1">
      <alignment horizontal="right" vertical="center" wrapText="1"/>
    </xf>
    <xf numFmtId="0" fontId="5" fillId="0" borderId="1" xfId="54" applyFont="1" applyFill="1" applyBorder="1" applyAlignment="1">
      <alignment vertical="center"/>
    </xf>
    <xf numFmtId="176" fontId="5" fillId="0" borderId="1" xfId="54" applyNumberFormat="1" applyFont="1" applyFill="1" applyBorder="1" applyAlignment="1">
      <alignment vertical="center"/>
    </xf>
    <xf numFmtId="176" fontId="5" fillId="0" borderId="1" xfId="55" applyNumberFormat="1" applyFont="1" applyFill="1" applyBorder="1" applyAlignment="1">
      <alignment horizontal="right" vertical="center" wrapText="1"/>
    </xf>
    <xf numFmtId="176" fontId="4" fillId="0" borderId="1" xfId="55" applyNumberFormat="1" applyFont="1" applyFill="1" applyBorder="1" applyAlignment="1">
      <alignment horizontal="center" vertical="center"/>
    </xf>
    <xf numFmtId="10" fontId="4" fillId="0" borderId="1" xfId="55" applyNumberFormat="1" applyFont="1" applyFill="1" applyBorder="1" applyAlignment="1">
      <alignment horizontal="center" vertical="center"/>
    </xf>
    <xf numFmtId="10" fontId="4" fillId="0" borderId="1" xfId="55" applyNumberFormat="1" applyFont="1" applyFill="1" applyBorder="1" applyAlignment="1">
      <alignment horizontal="right" vertical="center" wrapText="1"/>
    </xf>
    <xf numFmtId="0" fontId="5" fillId="0" borderId="0" xfId="55" applyFont="1" applyFill="1" applyAlignment="1">
      <alignment horizontal="left" vertical="top" wrapText="1"/>
    </xf>
    <xf numFmtId="176" fontId="5" fillId="0" borderId="0" xfId="55" applyNumberFormat="1" applyFont="1" applyFill="1"/>
    <xf numFmtId="0" fontId="5" fillId="0" borderId="0" xfId="55" applyFont="1" applyFill="1" applyAlignment="1" applyProtection="1">
      <alignment vertical="center"/>
      <protection locked="0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21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常规_2001年预算：预算收入及财力（12月21日上午定案表）" xfId="38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6 2 2" xfId="52"/>
    <cellStyle name="常规_预算执行分析表（张玥调调整预算）" xfId="53"/>
    <cellStyle name="常规_200704(第一稿）" xfId="54"/>
    <cellStyle name="常规 10 4 3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1"/>
  <sheetViews>
    <sheetView showGridLines="0" showZeros="0" tabSelected="1" view="pageBreakPreview" zoomScaleNormal="100" zoomScaleSheetLayoutView="100" workbookViewId="0">
      <selection activeCell="J30" sqref="J30"/>
    </sheetView>
  </sheetViews>
  <sheetFormatPr defaultColWidth="9" defaultRowHeight="15" customHeight="1"/>
  <cols>
    <col min="1" max="1" width="40.75" style="8" customWidth="1"/>
    <col min="2" max="6" width="10.625" style="8" customWidth="1"/>
    <col min="7" max="7" width="9" style="8"/>
    <col min="8" max="8" width="3.625" style="8" customWidth="1"/>
    <col min="9" max="16384" width="9" style="8"/>
  </cols>
  <sheetData>
    <row r="1" s="1" customFormat="1" ht="24" customHeight="1" spans="1:6">
      <c r="A1" s="9"/>
      <c r="B1" s="9"/>
      <c r="C1" s="9"/>
      <c r="D1" s="9"/>
      <c r="E1" s="9"/>
      <c r="F1" s="10"/>
    </row>
    <row r="2" s="2" customFormat="1" ht="42" customHeight="1" spans="1:6">
      <c r="A2" s="11" t="s">
        <v>0</v>
      </c>
      <c r="B2" s="11"/>
      <c r="C2" s="11"/>
      <c r="D2" s="11"/>
      <c r="E2" s="11"/>
      <c r="F2" s="11"/>
    </row>
    <row r="3" s="3" customFormat="1" ht="27" customHeight="1" spans="6:6">
      <c r="F3" s="12" t="s">
        <v>1</v>
      </c>
    </row>
    <row r="4" s="4" customFormat="1" ht="30" customHeight="1" spans="1:6">
      <c r="A4" s="13" t="s">
        <v>2</v>
      </c>
      <c r="B4" s="14" t="s">
        <v>3</v>
      </c>
      <c r="C4" s="15" t="s">
        <v>4</v>
      </c>
      <c r="D4" s="16" t="s">
        <v>5</v>
      </c>
      <c r="E4" s="17" t="s">
        <v>6</v>
      </c>
      <c r="F4" s="17" t="s">
        <v>7</v>
      </c>
    </row>
    <row r="5" s="5" customFormat="1" ht="22" customHeight="1" spans="1:6">
      <c r="A5" s="18" t="s">
        <v>8</v>
      </c>
      <c r="B5" s="19">
        <f>SUM(B6:B21)</f>
        <v>24150</v>
      </c>
      <c r="C5" s="19">
        <f>SUM(C6:C21)</f>
        <v>29970</v>
      </c>
      <c r="D5" s="19">
        <f>SUM(D6:D21)</f>
        <v>29449</v>
      </c>
      <c r="E5" s="20">
        <f t="shared" ref="E5:E7" si="0">D5/C5</f>
        <v>0.982615949282616</v>
      </c>
      <c r="F5" s="20">
        <v>1.27529</v>
      </c>
    </row>
    <row r="6" s="5" customFormat="1" ht="22" customHeight="1" spans="1:6">
      <c r="A6" s="21" t="s">
        <v>9</v>
      </c>
      <c r="B6" s="22">
        <v>13210</v>
      </c>
      <c r="C6" s="22">
        <v>17240</v>
      </c>
      <c r="D6" s="22">
        <v>16505</v>
      </c>
      <c r="E6" s="20">
        <f t="shared" si="0"/>
        <v>0.957366589327146</v>
      </c>
      <c r="F6" s="20">
        <v>1.36743993371997</v>
      </c>
    </row>
    <row r="7" s="5" customFormat="1" ht="22" customHeight="1" spans="1:6">
      <c r="A7" s="21" t="s">
        <v>10</v>
      </c>
      <c r="B7" s="23">
        <v>2200</v>
      </c>
      <c r="C7" s="23">
        <v>2848</v>
      </c>
      <c r="D7" s="22">
        <v>2706</v>
      </c>
      <c r="E7" s="20">
        <f t="shared" si="0"/>
        <v>0.950140449438202</v>
      </c>
      <c r="F7" s="20">
        <v>1.14273648648649</v>
      </c>
    </row>
    <row r="8" s="5" customFormat="1" ht="22" customHeight="1" spans="1:6">
      <c r="A8" s="21" t="s">
        <v>11</v>
      </c>
      <c r="B8" s="24"/>
      <c r="C8" s="24"/>
      <c r="D8" s="24"/>
      <c r="E8" s="21"/>
      <c r="F8" s="25"/>
    </row>
    <row r="9" s="5" customFormat="1" ht="22" customHeight="1" spans="1:6">
      <c r="A9" s="21" t="s">
        <v>12</v>
      </c>
      <c r="B9" s="23">
        <v>1400</v>
      </c>
      <c r="C9" s="23">
        <v>1548</v>
      </c>
      <c r="D9" s="22">
        <v>1582</v>
      </c>
      <c r="E9" s="20">
        <f t="shared" ref="E9:E18" si="1">D9/C9</f>
        <v>1.02196382428941</v>
      </c>
      <c r="F9" s="20">
        <v>2.04129032258065</v>
      </c>
    </row>
    <row r="10" s="5" customFormat="1" ht="22" customHeight="1" spans="1:6">
      <c r="A10" s="21" t="s">
        <v>13</v>
      </c>
      <c r="B10" s="23">
        <v>1700</v>
      </c>
      <c r="C10" s="23">
        <v>2026</v>
      </c>
      <c r="D10" s="22">
        <v>1889</v>
      </c>
      <c r="E10" s="20">
        <f t="shared" si="1"/>
        <v>0.932379072063179</v>
      </c>
      <c r="F10" s="20">
        <v>0.948769462581617</v>
      </c>
    </row>
    <row r="11" s="5" customFormat="1" ht="22" customHeight="1" spans="1:6">
      <c r="A11" s="21" t="s">
        <v>14</v>
      </c>
      <c r="B11" s="23">
        <v>1150</v>
      </c>
      <c r="C11" s="23">
        <v>1575</v>
      </c>
      <c r="D11" s="22">
        <v>1591</v>
      </c>
      <c r="E11" s="20">
        <f t="shared" si="1"/>
        <v>1.01015873015873</v>
      </c>
      <c r="F11" s="20">
        <v>1.39316987740806</v>
      </c>
    </row>
    <row r="12" s="5" customFormat="1" ht="22" customHeight="1" spans="1:6">
      <c r="A12" s="21" t="s">
        <v>15</v>
      </c>
      <c r="B12" s="23">
        <v>400</v>
      </c>
      <c r="C12" s="23">
        <v>469</v>
      </c>
      <c r="D12" s="22">
        <v>507</v>
      </c>
      <c r="E12" s="20">
        <f t="shared" si="1"/>
        <v>1.08102345415778</v>
      </c>
      <c r="F12" s="20">
        <v>1.31347150259067</v>
      </c>
    </row>
    <row r="13" s="5" customFormat="1" ht="22" customHeight="1" spans="1:6">
      <c r="A13" s="21" t="s">
        <v>16</v>
      </c>
      <c r="B13" s="23">
        <v>450</v>
      </c>
      <c r="C13" s="23">
        <v>489</v>
      </c>
      <c r="D13" s="22">
        <v>491</v>
      </c>
      <c r="E13" s="20">
        <f t="shared" si="1"/>
        <v>1.0040899795501</v>
      </c>
      <c r="F13" s="20">
        <v>1.07205240174672</v>
      </c>
    </row>
    <row r="14" s="5" customFormat="1" ht="22" customHeight="1" spans="1:12">
      <c r="A14" s="21" t="s">
        <v>17</v>
      </c>
      <c r="B14" s="23">
        <v>550</v>
      </c>
      <c r="C14" s="23">
        <v>899</v>
      </c>
      <c r="D14" s="22">
        <v>942</v>
      </c>
      <c r="E14" s="20">
        <f t="shared" si="1"/>
        <v>1.04783092324805</v>
      </c>
      <c r="F14" s="20">
        <v>1.20614596670935</v>
      </c>
      <c r="L14" s="34"/>
    </row>
    <row r="15" s="5" customFormat="1" ht="22" customHeight="1" spans="1:6">
      <c r="A15" s="21" t="s">
        <v>18</v>
      </c>
      <c r="B15" s="23">
        <v>120</v>
      </c>
      <c r="C15" s="23">
        <v>788</v>
      </c>
      <c r="D15" s="22">
        <v>824</v>
      </c>
      <c r="E15" s="20">
        <f t="shared" si="1"/>
        <v>1.04568527918782</v>
      </c>
      <c r="F15" s="20">
        <v>7.16521739130435</v>
      </c>
    </row>
    <row r="16" s="5" customFormat="1" ht="22" customHeight="1" spans="1:6">
      <c r="A16" s="21" t="s">
        <v>19</v>
      </c>
      <c r="B16" s="23">
        <v>120</v>
      </c>
      <c r="C16" s="23">
        <v>120</v>
      </c>
      <c r="D16" s="22">
        <v>120</v>
      </c>
      <c r="E16" s="20">
        <f t="shared" si="1"/>
        <v>1</v>
      </c>
      <c r="F16" s="20">
        <v>1</v>
      </c>
    </row>
    <row r="17" s="5" customFormat="1" ht="22" customHeight="1" spans="1:6">
      <c r="A17" s="21" t="s">
        <v>20</v>
      </c>
      <c r="B17" s="23">
        <v>1500</v>
      </c>
      <c r="C17" s="23">
        <v>492</v>
      </c>
      <c r="D17" s="22">
        <v>492</v>
      </c>
      <c r="E17" s="20">
        <f t="shared" si="1"/>
        <v>1</v>
      </c>
      <c r="F17" s="20">
        <v>2.02469135802469</v>
      </c>
    </row>
    <row r="18" s="5" customFormat="1" ht="22" customHeight="1" spans="1:6">
      <c r="A18" s="21" t="s">
        <v>21</v>
      </c>
      <c r="B18" s="23">
        <v>1200</v>
      </c>
      <c r="C18" s="23">
        <v>1323</v>
      </c>
      <c r="D18" s="22">
        <v>1645</v>
      </c>
      <c r="E18" s="20">
        <f t="shared" si="1"/>
        <v>1.24338624338624</v>
      </c>
      <c r="F18" s="20">
        <v>0.656686626746507</v>
      </c>
    </row>
    <row r="19" s="5" customFormat="1" ht="22" customHeight="1" spans="1:6">
      <c r="A19" s="21" t="s">
        <v>22</v>
      </c>
      <c r="B19" s="24"/>
      <c r="C19" s="24"/>
      <c r="D19" s="24"/>
      <c r="E19" s="21"/>
      <c r="F19" s="25"/>
    </row>
    <row r="20" s="5" customFormat="1" ht="22" customHeight="1" spans="1:6">
      <c r="A20" s="21" t="s">
        <v>23</v>
      </c>
      <c r="B20" s="23">
        <v>150</v>
      </c>
      <c r="C20" s="23">
        <v>153</v>
      </c>
      <c r="D20" s="22">
        <v>155</v>
      </c>
      <c r="E20" s="20">
        <f t="shared" ref="E20:E25" si="2">D20/C20</f>
        <v>1.01307189542484</v>
      </c>
      <c r="F20" s="20">
        <v>1.1231884057971</v>
      </c>
    </row>
    <row r="21" s="5" customFormat="1" ht="22" customHeight="1" spans="1:6">
      <c r="A21" s="21" t="s">
        <v>24</v>
      </c>
      <c r="B21" s="24"/>
      <c r="C21" s="24"/>
      <c r="D21" s="24"/>
      <c r="E21" s="21"/>
      <c r="F21" s="25"/>
    </row>
    <row r="22" s="5" customFormat="1" ht="22" customHeight="1" spans="1:6">
      <c r="A22" s="18" t="s">
        <v>25</v>
      </c>
      <c r="B22" s="22">
        <f>SUM(B23:B30)</f>
        <v>17950</v>
      </c>
      <c r="C22" s="22">
        <f>SUM(C23:C30)</f>
        <v>13330</v>
      </c>
      <c r="D22" s="22">
        <f>SUM(D23:D30)</f>
        <v>13922</v>
      </c>
      <c r="E22" s="20">
        <f t="shared" si="2"/>
        <v>1.04441110277569</v>
      </c>
      <c r="F22" s="20">
        <v>0.8562642</v>
      </c>
    </row>
    <row r="23" s="5" customFormat="1" ht="22" customHeight="1" spans="1:6">
      <c r="A23" s="21" t="s">
        <v>26</v>
      </c>
      <c r="B23" s="22">
        <v>1950</v>
      </c>
      <c r="C23" s="22">
        <v>2175</v>
      </c>
      <c r="D23" s="22">
        <v>2238</v>
      </c>
      <c r="E23" s="20">
        <f t="shared" si="2"/>
        <v>1.02896551724138</v>
      </c>
      <c r="F23" s="20">
        <v>1.1625974025974</v>
      </c>
    </row>
    <row r="24" s="5" customFormat="1" ht="22" customHeight="1" spans="1:6">
      <c r="A24" s="21" t="s">
        <v>27</v>
      </c>
      <c r="B24" s="23">
        <v>470</v>
      </c>
      <c r="C24" s="23">
        <v>936</v>
      </c>
      <c r="D24" s="22">
        <v>959</v>
      </c>
      <c r="E24" s="20">
        <f t="shared" si="2"/>
        <v>1.02457264957265</v>
      </c>
      <c r="F24" s="20">
        <v>2.02748414376321</v>
      </c>
    </row>
    <row r="25" s="5" customFormat="1" ht="22" customHeight="1" spans="1:6">
      <c r="A25" s="21" t="s">
        <v>28</v>
      </c>
      <c r="B25" s="23">
        <v>3200</v>
      </c>
      <c r="C25" s="23">
        <v>3327</v>
      </c>
      <c r="D25" s="22">
        <v>3570</v>
      </c>
      <c r="E25" s="20">
        <f t="shared" si="2"/>
        <v>1.07303877366997</v>
      </c>
      <c r="F25" s="20">
        <v>2.45698554714384</v>
      </c>
    </row>
    <row r="26" s="5" customFormat="1" ht="22" customHeight="1" spans="1:6">
      <c r="A26" s="21" t="s">
        <v>29</v>
      </c>
      <c r="B26" s="24"/>
      <c r="C26" s="24"/>
      <c r="D26" s="24"/>
      <c r="E26" s="21"/>
      <c r="F26" s="25"/>
    </row>
    <row r="27" s="5" customFormat="1" ht="22" customHeight="1" spans="1:6">
      <c r="A27" s="21" t="s">
        <v>30</v>
      </c>
      <c r="B27" s="23">
        <v>12000</v>
      </c>
      <c r="C27" s="23">
        <v>6490</v>
      </c>
      <c r="D27" s="22">
        <v>6749</v>
      </c>
      <c r="E27" s="20">
        <f t="shared" ref="E27:E30" si="3">D27/C27</f>
        <v>1.03990755007704</v>
      </c>
      <c r="F27" s="20">
        <v>0.596570317334041</v>
      </c>
    </row>
    <row r="28" s="5" customFormat="1" ht="22" customHeight="1" spans="1:6">
      <c r="A28" s="21" t="s">
        <v>31</v>
      </c>
      <c r="B28" s="24"/>
      <c r="C28" s="24"/>
      <c r="D28" s="24"/>
      <c r="E28" s="21"/>
      <c r="F28" s="25"/>
    </row>
    <row r="29" s="5" customFormat="1" ht="22" customHeight="1" spans="1:6">
      <c r="A29" s="21" t="s">
        <v>32</v>
      </c>
      <c r="B29" s="23">
        <v>30</v>
      </c>
      <c r="C29" s="23">
        <v>21</v>
      </c>
      <c r="D29" s="22">
        <v>24</v>
      </c>
      <c r="E29" s="20">
        <f t="shared" si="3"/>
        <v>1.14285714285714</v>
      </c>
      <c r="F29" s="20">
        <v>0.648648648648649</v>
      </c>
    </row>
    <row r="30" s="5" customFormat="1" ht="22" customHeight="1" spans="1:6">
      <c r="A30" s="21" t="s">
        <v>33</v>
      </c>
      <c r="B30" s="23">
        <v>300</v>
      </c>
      <c r="C30" s="23">
        <v>381</v>
      </c>
      <c r="D30" s="22">
        <v>382</v>
      </c>
      <c r="E30" s="20">
        <f t="shared" si="3"/>
        <v>1.00262467191601</v>
      </c>
      <c r="F30" s="20">
        <v>0.361058601134216</v>
      </c>
    </row>
    <row r="31" s="5" customFormat="1" ht="22" customHeight="1" spans="1:6">
      <c r="A31" s="26"/>
      <c r="B31" s="27"/>
      <c r="C31" s="27"/>
      <c r="D31" s="27"/>
      <c r="E31" s="26"/>
      <c r="F31" s="28"/>
    </row>
    <row r="32" s="4" customFormat="1" ht="22" customHeight="1" spans="1:6">
      <c r="A32" s="13" t="s">
        <v>34</v>
      </c>
      <c r="B32" s="29">
        <f>B5+B22</f>
        <v>42100</v>
      </c>
      <c r="C32" s="29">
        <f>C5+C22</f>
        <v>43300</v>
      </c>
      <c r="D32" s="29">
        <f>D5+D22</f>
        <v>43371</v>
      </c>
      <c r="E32" s="30">
        <v>1.00163972286374</v>
      </c>
      <c r="F32" s="31">
        <v>1.10215750552718</v>
      </c>
    </row>
    <row r="33" s="6" customFormat="1" ht="24" customHeight="1" spans="1:6">
      <c r="A33" s="32"/>
      <c r="B33" s="32"/>
      <c r="C33" s="32"/>
      <c r="D33" s="32"/>
      <c r="E33" s="32"/>
      <c r="F33" s="32"/>
    </row>
    <row r="34" s="7" customFormat="1" ht="24" customHeight="1"/>
    <row r="35" s="7" customFormat="1" ht="24" customHeight="1" spans="6:6">
      <c r="F35" s="33"/>
    </row>
    <row r="36" s="7" customFormat="1" ht="24" customHeight="1"/>
    <row r="37" s="7" customFormat="1" ht="24" customHeight="1"/>
    <row r="38" s="7" customFormat="1" ht="24" customHeight="1"/>
    <row r="39" s="7" customFormat="1" ht="24" customHeight="1"/>
    <row r="40" s="7" customFormat="1" ht="24" customHeight="1"/>
    <row r="41" s="7" customFormat="1" ht="24" customHeight="1"/>
    <row r="42" s="7" customFormat="1" ht="24" customHeight="1"/>
    <row r="43" s="7" customFormat="1" ht="24" customHeight="1"/>
    <row r="44" s="7" customFormat="1" ht="24" customHeight="1"/>
    <row r="45" s="7" customFormat="1" ht="24" customHeight="1"/>
    <row r="46" s="7" customFormat="1" ht="24" customHeight="1"/>
    <row r="47" s="7" customFormat="1" ht="24" customHeight="1"/>
    <row r="48" s="7" customFormat="1" ht="24" customHeight="1"/>
    <row r="49" s="7" customFormat="1" ht="24" customHeight="1"/>
    <row r="50" s="7" customFormat="1" ht="24" customHeight="1"/>
    <row r="51" s="7" customFormat="1" ht="24" customHeight="1"/>
    <row r="52" s="7" customFormat="1" ht="24" customHeight="1"/>
    <row r="53" s="7" customFormat="1" ht="24" customHeight="1"/>
    <row r="54" s="7" customFormat="1" ht="24" customHeight="1"/>
    <row r="55" s="7" customFormat="1" ht="24" customHeight="1"/>
    <row r="56" s="7" customFormat="1" ht="24" customHeight="1"/>
    <row r="57" s="7" customFormat="1" ht="24" customHeight="1"/>
    <row r="58" s="7" customFormat="1" ht="24" customHeight="1"/>
    <row r="59" s="7" customFormat="1" ht="24" customHeight="1"/>
    <row r="60" s="7" customFormat="1" ht="24" customHeight="1"/>
    <row r="61" s="7" customFormat="1" ht="24" customHeight="1"/>
    <row r="62" s="7" customFormat="1" ht="24" customHeight="1"/>
    <row r="63" s="7" customFormat="1" ht="24" customHeight="1"/>
    <row r="64" s="7" customFormat="1" ht="24" customHeight="1"/>
    <row r="65" s="7" customFormat="1" ht="24" customHeight="1"/>
    <row r="66" s="7" customFormat="1" ht="24" customHeight="1"/>
    <row r="67" s="7" customFormat="1" ht="24" customHeight="1"/>
    <row r="68" s="7" customFormat="1" ht="24" customHeight="1"/>
    <row r="69" s="7" customFormat="1" ht="24" customHeight="1"/>
    <row r="70" s="7" customFormat="1" ht="24" customHeight="1"/>
    <row r="71" s="7" customFormat="1" ht="24" customHeight="1"/>
    <row r="72" s="7" customFormat="1" ht="24" customHeight="1"/>
    <row r="73" s="7" customFormat="1" ht="24" customHeight="1"/>
    <row r="74" s="7" customFormat="1" ht="24" customHeight="1"/>
    <row r="75" s="7" customFormat="1" ht="24" customHeight="1"/>
    <row r="76" s="7" customFormat="1" ht="24" customHeight="1"/>
    <row r="77" s="7" customFormat="1" ht="24" customHeight="1"/>
    <row r="78" s="7" customFormat="1" ht="24" customHeight="1"/>
    <row r="79" s="7" customFormat="1" ht="24" customHeight="1"/>
    <row r="80" s="7" customFormat="1" ht="24" customHeight="1"/>
    <row r="81" s="7" customFormat="1" ht="24" customHeight="1"/>
  </sheetData>
  <sheetProtection formatCells="0" formatColumns="0" formatRows="0" insertRows="0" insertColumns="0" insertHyperlinks="0" deleteColumns="0" deleteRows="0" sort="0" autoFilter="0" pivotTables="0"/>
  <mergeCells count="2">
    <mergeCell ref="A2:F2"/>
    <mergeCell ref="A33:F33"/>
  </mergeCells>
  <printOptions horizontalCentered="1"/>
  <pageMargins left="0.393055555555556" right="0.393055555555556" top="0.393055555555556" bottom="0.590277777777778" header="0.590277777777778" footer="0.393055555555556"/>
  <pageSetup paperSize="9" scale="95" firstPageNumber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2022-04-15T01:48:00Z</dcterms:created>
  <dcterms:modified xsi:type="dcterms:W3CDTF">2022-04-15T03:39:49Z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